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<sst xmlns="http://schemas.openxmlformats.org/spreadsheetml/2006/main" count="58" uniqueCount="31">
  <si>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mm</t>
  </si>
  <si>
    <t>km</t>
  </si>
  <si>
    <t>Units</t>
  </si>
  <si>
    <t>Distance (estimated typical average distance driven per year per car)</t>
  </si>
  <si>
    <t>Sidewall Height</t>
  </si>
  <si>
    <t>Total Wheel &amp; Tire Diameter</t>
  </si>
  <si>
    <t>Total Circumference</t>
  </si>
  <si>
    <t>Revs/odo.annual distance
(revolutions per annual total km driven according to odometer reading)</t>
  </si>
  <si>
    <t>Total Diameter Difference</t>
  </si>
  <si>
    <t>Sidewall Difference</t>
  </si>
  <si>
    <t>Circumference Difference</t>
  </si>
  <si>
    <t>True Distance (compared to est. avg distance driven per year per car)</t>
  </si>
  <si>
    <t>True Distance (compared to stock tire size's est. avg distance driven per year per car)</t>
  </si>
  <si>
    <t>Width (enter your stock tire width)</t>
  </si>
  <si>
    <t>Aspect ratio (enter your stock tire aspect ratio )</t>
  </si>
  <si>
    <t>Width (enter your custom tire width)</t>
  </si>
  <si>
    <t>Aspect ratio (enter your custom tire aspect ratio )</t>
  </si>
  <si>
    <t>Wheel size" (enter your custom wheel diameter)</t>
  </si>
  <si>
    <t>revs/year</t>
  </si>
  <si>
    <t>Total Distance Travelled Difference</t>
  </si>
  <si>
    <t>Revolutions per Annual KM Driven Difference</t>
  </si>
  <si>
    <t>Created by Clark Lim and Kenneth Kuo, Vancouver B.C., 2002</t>
  </si>
  <si>
    <t>mm (tread width)</t>
  </si>
  <si>
    <t>profile ht. as % of width</t>
  </si>
  <si>
    <t xml:space="preserve"> Calculated Values</t>
  </si>
  <si>
    <t>Custom wheel/tire (#2 )subtract stock wheel/tire (#1)</t>
  </si>
  <si>
    <t>#3) CUSTOM TIRE vs. STOCK TIRE DIFFERENCES</t>
  </si>
  <si>
    <t>#2) CUSTOM WHEEL &amp; TIRE</t>
  </si>
  <si>
    <t>#1) STOCK WHEEL &amp; TIRE</t>
  </si>
  <si>
    <t>CUSTOM TIRE and WHEEL SIZE CALCULATOR</t>
  </si>
  <si>
    <t>Enter your values here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</si>
</sst>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.000_-;\-&quot;$&quot;* #,##0.000_-;_-&quot;$&quot;* &quot;-&quot;??_-;_-@_-"/>
    <numFmt numFmtId="174" formatCode="_-&quot;$&quot;* #,##0.0000_-;\-&quot;$&quot;* #,##0.0000_-;_-&quot;$&quot;* &quot;-&quot;??_-;_-@_-"/>
    <numFmt numFmtId="175" formatCode="_-&quot;$&quot;* #,##0_-;\-&quot;$&quot;* #,##0_-;_-&quot;$&quot;* &quot;-&quot;??_-;_-@_-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0.0%"/>
    <numFmt numFmtId="189" formatCode="0.00_);[Red]\(0.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1" fontId="0" fillId="0" borderId="0" xfId="15" applyAlignment="1">
      <alignment/>
    </xf>
    <xf numFmtId="0" fontId="1" fillId="2" borderId="1" xfId="0" applyFont="1" applyFill="1" applyBorder="1" applyAlignment="1">
      <alignment/>
    </xf>
    <xf numFmtId="9" fontId="1" fillId="2" borderId="2" xfId="19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Alignment="1">
      <alignment wrapText="1"/>
    </xf>
    <xf numFmtId="171" fontId="0" fillId="0" borderId="0" xfId="15" applyFont="1" applyBorder="1" applyAlignment="1">
      <alignment/>
    </xf>
    <xf numFmtId="0" fontId="3" fillId="2" borderId="1" xfId="0" applyFont="1" applyFill="1" applyBorder="1" applyAlignment="1">
      <alignment/>
    </xf>
    <xf numFmtId="9" fontId="3" fillId="2" borderId="2" xfId="19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0" borderId="4" xfId="0" applyFont="1" applyBorder="1" applyAlignment="1">
      <alignment/>
    </xf>
    <xf numFmtId="171" fontId="4" fillId="0" borderId="5" xfId="15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171" fontId="0" fillId="0" borderId="0" xfId="15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71" fontId="0" fillId="0" borderId="0" xfId="15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/>
    </xf>
    <xf numFmtId="186" fontId="0" fillId="0" borderId="0" xfId="15" applyNumberFormat="1" applyFont="1" applyBorder="1" applyAlignment="1">
      <alignment/>
    </xf>
    <xf numFmtId="0" fontId="7" fillId="0" borderId="9" xfId="0" applyFont="1" applyBorder="1" applyAlignment="1">
      <alignment horizontal="right"/>
    </xf>
    <xf numFmtId="186" fontId="6" fillId="0" borderId="0" xfId="15" applyNumberFormat="1" applyFont="1" applyBorder="1" applyAlignment="1">
      <alignment/>
    </xf>
    <xf numFmtId="186" fontId="0" fillId="0" borderId="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6" fontId="0" fillId="0" borderId="12" xfId="15" applyNumberFormat="1" applyBorder="1" applyAlignment="1">
      <alignment/>
    </xf>
    <xf numFmtId="0" fontId="0" fillId="0" borderId="13" xfId="0" applyBorder="1" applyAlignment="1">
      <alignment/>
    </xf>
    <xf numFmtId="0" fontId="7" fillId="0" borderId="9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4" fontId="0" fillId="0" borderId="0" xfId="15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15" applyNumberFormat="1" applyBorder="1" applyAlignment="1">
      <alignment/>
    </xf>
    <xf numFmtId="0" fontId="8" fillId="0" borderId="0" xfId="0" applyFont="1" applyAlignment="1">
      <alignment horizontal="center"/>
    </xf>
    <xf numFmtId="0" fontId="1" fillId="2" borderId="5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64.28125" style="0" customWidth="1"/>
    <col min="2" max="2" width="16.140625" style="0" customWidth="1"/>
    <col min="3" max="3" width="21.8515625" style="0" customWidth="1"/>
    <col min="4" max="4" width="11.421875" style="0" customWidth="1"/>
    <col min="5" max="5" width="25.140625" style="0" customWidth="1"/>
  </cols>
  <sheetData>
    <row r="1" spans="1:4" ht="15.75">
      <c r="A1" s="41" t="s">
        <v>29</v>
      </c>
      <c r="B1" s="41"/>
      <c r="C1" s="41"/>
      <c r="D1" s="41"/>
    </row>
    <row r="2" ht="12.75">
      <c r="A2" t="s">
        <v>21</v>
      </c>
    </row>
    <row r="3" ht="13.5" thickBot="1"/>
    <row r="4" spans="1:4" ht="26.25">
      <c r="A4" s="10" t="s">
        <v>28</v>
      </c>
      <c r="B4" s="42" t="s">
        <v>30</v>
      </c>
      <c r="C4" s="11" t="s">
        <v>24</v>
      </c>
      <c r="D4" s="12" t="s">
        <v>2</v>
      </c>
    </row>
    <row r="5" spans="1:4" ht="12.75">
      <c r="A5" s="13" t="s">
        <v>13</v>
      </c>
      <c r="B5" s="2">
        <v>205</v>
      </c>
      <c r="C5" s="14" t="s">
        <v>22</v>
      </c>
      <c r="D5" s="15"/>
    </row>
    <row r="6" spans="1:4" ht="12.75">
      <c r="A6" s="16" t="s">
        <v>14</v>
      </c>
      <c r="B6" s="3">
        <v>0.55</v>
      </c>
      <c r="C6" s="14" t="s">
        <v>23</v>
      </c>
      <c r="D6" s="15"/>
    </row>
    <row r="7" spans="1:4" ht="12.75">
      <c r="A7" s="17" t="s">
        <v>17</v>
      </c>
      <c r="B7" s="4">
        <v>16</v>
      </c>
      <c r="C7" s="18">
        <f>B7*25.4</f>
        <v>406.4</v>
      </c>
      <c r="D7" s="19" t="s">
        <v>0</v>
      </c>
    </row>
    <row r="8" spans="1:4" ht="12.75">
      <c r="A8" s="20" t="s">
        <v>4</v>
      </c>
      <c r="B8" s="21"/>
      <c r="C8" s="18">
        <f>B5*B6</f>
        <v>112.75000000000001</v>
      </c>
      <c r="D8" s="19" t="s">
        <v>0</v>
      </c>
    </row>
    <row r="9" spans="1:4" ht="12.75">
      <c r="A9" s="20" t="s">
        <v>5</v>
      </c>
      <c r="B9" s="21"/>
      <c r="C9" s="6">
        <f>C7+2*C8</f>
        <v>631.9</v>
      </c>
      <c r="D9" s="19" t="s">
        <v>0</v>
      </c>
    </row>
    <row r="10" spans="1:4" ht="12.75">
      <c r="A10" s="20" t="s">
        <v>6</v>
      </c>
      <c r="B10" s="21"/>
      <c r="C10" s="18">
        <f>2*PI()*C9/2</f>
        <v>1985.1723978033901</v>
      </c>
      <c r="D10" s="19" t="s">
        <v>0</v>
      </c>
    </row>
    <row r="11" spans="1:4" ht="12.75">
      <c r="A11" s="20" t="s">
        <v>3</v>
      </c>
      <c r="B11" s="21"/>
      <c r="C11" s="22">
        <v>20000</v>
      </c>
      <c r="D11" s="19" t="s">
        <v>1</v>
      </c>
    </row>
    <row r="12" spans="1:4" ht="15">
      <c r="A12" s="23" t="s">
        <v>11</v>
      </c>
      <c r="B12" s="21"/>
      <c r="C12" s="24">
        <f>C13*C10/(1000*1000)</f>
        <v>20000</v>
      </c>
      <c r="D12" s="19" t="s">
        <v>1</v>
      </c>
    </row>
    <row r="13" spans="1:5" ht="27" customHeight="1" thickBot="1">
      <c r="A13" s="31" t="s">
        <v>7</v>
      </c>
      <c r="B13" s="27"/>
      <c r="C13" s="28">
        <f>C11*1000*1000/C10</f>
        <v>10074691.760841612</v>
      </c>
      <c r="D13" s="29"/>
      <c r="E13" s="5"/>
    </row>
    <row r="14" spans="1:5" ht="12" customHeight="1">
      <c r="A14" s="33"/>
      <c r="B14" s="21"/>
      <c r="C14" s="25"/>
      <c r="D14" s="21"/>
      <c r="E14" s="5"/>
    </row>
    <row r="15" ht="12" customHeight="1" thickBot="1"/>
    <row r="16" spans="1:4" ht="26.25">
      <c r="A16" s="10" t="s">
        <v>27</v>
      </c>
      <c r="B16" s="42" t="s">
        <v>30</v>
      </c>
      <c r="C16" s="11" t="s">
        <v>24</v>
      </c>
      <c r="D16" s="12" t="s">
        <v>2</v>
      </c>
    </row>
    <row r="17" spans="1:4" ht="12.75">
      <c r="A17" s="13" t="s">
        <v>15</v>
      </c>
      <c r="B17" s="7">
        <v>205</v>
      </c>
      <c r="C17" s="14" t="s">
        <v>22</v>
      </c>
      <c r="D17" s="15"/>
    </row>
    <row r="18" spans="1:4" ht="12.75">
      <c r="A18" s="16" t="s">
        <v>16</v>
      </c>
      <c r="B18" s="8">
        <v>0.6</v>
      </c>
      <c r="C18" s="14" t="s">
        <v>23</v>
      </c>
      <c r="D18" s="15"/>
    </row>
    <row r="19" spans="1:4" ht="12.75">
      <c r="A19" s="17" t="s">
        <v>17</v>
      </c>
      <c r="B19" s="9">
        <v>15</v>
      </c>
      <c r="C19" s="18">
        <f>B19*25.4</f>
        <v>381</v>
      </c>
      <c r="D19" s="19" t="s">
        <v>0</v>
      </c>
    </row>
    <row r="20" spans="1:4" ht="12.75">
      <c r="A20" s="20" t="s">
        <v>4</v>
      </c>
      <c r="B20" s="21"/>
      <c r="C20" s="18">
        <f>B17*B18</f>
        <v>123</v>
      </c>
      <c r="D20" s="19" t="s">
        <v>0</v>
      </c>
    </row>
    <row r="21" spans="1:4" ht="12.75">
      <c r="A21" s="20" t="s">
        <v>5</v>
      </c>
      <c r="B21" s="21"/>
      <c r="C21" s="6">
        <f>C19+2*C20</f>
        <v>627</v>
      </c>
      <c r="D21" s="19" t="s">
        <v>0</v>
      </c>
    </row>
    <row r="22" spans="1:4" ht="12.75">
      <c r="A22" s="20" t="s">
        <v>6</v>
      </c>
      <c r="B22" s="21"/>
      <c r="C22" s="18">
        <f>2*PI()*C21/2</f>
        <v>1969.7785938008003</v>
      </c>
      <c r="D22" s="19" t="s">
        <v>0</v>
      </c>
    </row>
    <row r="23" spans="1:4" ht="12.75">
      <c r="A23" s="20" t="s">
        <v>3</v>
      </c>
      <c r="B23" s="21"/>
      <c r="C23" s="22">
        <v>20000</v>
      </c>
      <c r="D23" s="19" t="s">
        <v>1</v>
      </c>
    </row>
    <row r="24" spans="1:4" ht="26.25">
      <c r="A24" s="30" t="s">
        <v>12</v>
      </c>
      <c r="B24" s="21"/>
      <c r="C24" s="24">
        <f>C13*C22/(1000*1000)</f>
        <v>19844.912169647097</v>
      </c>
      <c r="D24" s="19" t="s">
        <v>1</v>
      </c>
    </row>
    <row r="25" spans="1:4" ht="26.25" thickBot="1">
      <c r="A25" s="31" t="s">
        <v>7</v>
      </c>
      <c r="B25" s="27"/>
      <c r="C25" s="28">
        <f>C23*1000*1000/C22</f>
        <v>10153425.396612143</v>
      </c>
      <c r="D25" s="32"/>
    </row>
    <row r="26" spans="1:4" ht="12" customHeight="1">
      <c r="A26" s="33"/>
      <c r="B26" s="21"/>
      <c r="C26" s="25"/>
      <c r="D26" s="34"/>
    </row>
    <row r="27" ht="12" customHeight="1" thickBot="1">
      <c r="C27" s="1"/>
    </row>
    <row r="28" spans="1:4" ht="15">
      <c r="A28" s="10" t="s">
        <v>26</v>
      </c>
      <c r="B28" s="35"/>
      <c r="C28" s="11" t="s">
        <v>24</v>
      </c>
      <c r="D28" s="12" t="s">
        <v>2</v>
      </c>
    </row>
    <row r="29" spans="1:4" ht="12.75">
      <c r="A29" s="36" t="s">
        <v>25</v>
      </c>
      <c r="B29" s="21"/>
      <c r="C29" s="38"/>
      <c r="D29" s="15"/>
    </row>
    <row r="30" spans="1:4" ht="12.75">
      <c r="A30" s="37" t="s">
        <v>9</v>
      </c>
      <c r="B30" s="21"/>
      <c r="C30" s="38">
        <f>C20-C8</f>
        <v>10.249999999999986</v>
      </c>
      <c r="D30" s="19" t="s">
        <v>0</v>
      </c>
    </row>
    <row r="31" spans="1:4" ht="12.75">
      <c r="A31" s="37" t="s">
        <v>8</v>
      </c>
      <c r="B31" s="21"/>
      <c r="C31" s="38">
        <f>C21-C9</f>
        <v>-4.899999999999977</v>
      </c>
      <c r="D31" s="19" t="s">
        <v>0</v>
      </c>
    </row>
    <row r="32" spans="1:4" ht="12.75">
      <c r="A32" s="37" t="s">
        <v>10</v>
      </c>
      <c r="B32" s="21"/>
      <c r="C32" s="38">
        <f>C22-C10</f>
        <v>-15.393804002589832</v>
      </c>
      <c r="D32" s="19" t="s">
        <v>0</v>
      </c>
    </row>
    <row r="33" spans="1:4" ht="12.75">
      <c r="A33" s="37" t="s">
        <v>20</v>
      </c>
      <c r="B33" s="21"/>
      <c r="C33" s="39">
        <f>C25-C13</f>
        <v>78733.63577053137</v>
      </c>
      <c r="D33" s="19" t="s">
        <v>18</v>
      </c>
    </row>
    <row r="34" spans="1:4" ht="13.5" thickBot="1">
      <c r="A34" s="26" t="s">
        <v>19</v>
      </c>
      <c r="B34" s="27"/>
      <c r="C34" s="40">
        <f>C33*C22/(1000*1000)</f>
        <v>155.08783035290168</v>
      </c>
      <c r="D34" s="32" t="s">
        <v>1</v>
      </c>
    </row>
  </sheetData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 Lim</dc:creator>
  <cp:keywords/>
  <dc:description/>
  <cp:lastModifiedBy>K &amp; M Kuo</cp:lastModifiedBy>
  <cp:lastPrinted>2002-09-09T04:29:09Z</cp:lastPrinted>
  <dcterms:created xsi:type="dcterms:W3CDTF">1996-08-22T19:09:26Z</dcterms:created>
  <dcterms:modified xsi:type="dcterms:W3CDTF">2002-09-09T04:29:10Z</dcterms:modified>
  <cp:category/>
  <cp:version/>
  <cp:contentType/>
  <cp:contentStatus/>
</cp:coreProperties>
</file>